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tabRatio="903" activeTab="3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0">'1'!$A$1:H17</definedName>
    <definedName name="_xlnm.Print_Titles" localSheetId="1">'2'!$4:4</definedName>
    <definedName name="_xlnm.Print_Titles" localSheetId="2">'3'!$1:4</definedName>
    <definedName name="_xlnm.Print_Area" localSheetId="3">'4'!$A$1:E8</definedName>
    <definedName name="_xlnm.Print_Area">#REF!</definedName>
    <definedName name="_xlnm.Print_Titles">#REF!</definedName>
  </definedNames>
  <calcPr calcId="144525"/>
</workbook>
</file>

<file path=xl/sharedStrings.xml><?xml version="1.0" encoding="utf-8"?>
<sst xmlns="http://schemas.openxmlformats.org/spreadsheetml/2006/main" count="81" uniqueCount="47">
  <si>
    <t>2022年度昌吉回族自治州社会保险基金收支决算总表</t>
  </si>
  <si>
    <t>单位：万元</t>
  </si>
  <si>
    <t>预算科目</t>
  </si>
  <si>
    <t>预算数</t>
  </si>
  <si>
    <t>调整预算数</t>
  </si>
  <si>
    <t>决算数</t>
  </si>
  <si>
    <t>一、职工基本医疗保险基金收入</t>
  </si>
  <si>
    <t>一、职工基本医疗保险基金支出</t>
  </si>
  <si>
    <t>二、机关事业单位基本养老保险基金收入</t>
  </si>
  <si>
    <t>二、机关事业单位基本养老保险基金支出</t>
  </si>
  <si>
    <t>三、城乡居民基本医疗保险基金收入</t>
  </si>
  <si>
    <t>三、城乡居民基本医疗保险基金支出</t>
  </si>
  <si>
    <t>四、城乡居民基本养老保险基金收入</t>
  </si>
  <si>
    <t>四、城乡居民基本养老保险基金支出</t>
  </si>
  <si>
    <t>社会保险基金收入合计</t>
  </si>
  <si>
    <t>社会保险基金支出合计</t>
  </si>
  <si>
    <t>社会保险基金上年结余收入</t>
  </si>
  <si>
    <t>社会保险基金年终结余</t>
  </si>
  <si>
    <t>社会保险基金上级补助收入</t>
  </si>
  <si>
    <t>社会保险基金补助下级支出</t>
  </si>
  <si>
    <t>社会保险基金下级上解收入</t>
  </si>
  <si>
    <t>社会保险基金上解上级支出</t>
  </si>
  <si>
    <t>收入总计</t>
  </si>
  <si>
    <t>支出总计</t>
  </si>
  <si>
    <t>2022年度昌吉回族自治州社会保险基金收入情况表</t>
  </si>
  <si>
    <t>项  目</t>
  </si>
  <si>
    <t>完成预算数的%</t>
  </si>
  <si>
    <t>昌吉州社会保险基金收入合计</t>
  </si>
  <si>
    <t>其中：保费收入</t>
  </si>
  <si>
    <t xml:space="preserve">      利息收入</t>
  </si>
  <si>
    <t xml:space="preserve">      财政补助收入</t>
  </si>
  <si>
    <t>2022年度昌吉回族自治州社会保险基金支出情况表</t>
  </si>
  <si>
    <t>项　目</t>
  </si>
  <si>
    <t>昌吉州社会保险基金支出合计</t>
  </si>
  <si>
    <t>　　其中：社会保险待遇支出</t>
  </si>
  <si>
    <t>一、职工基本医疗保险支出</t>
  </si>
  <si>
    <t xml:space="preserve">    其中：基本医疗保险待遇支出</t>
  </si>
  <si>
    <t xml:space="preserve">    其中：基本养老保险基金支出</t>
  </si>
  <si>
    <t xml:space="preserve">   其中：基本医疗保险待遇支出</t>
  </si>
  <si>
    <t xml:space="preserve">   其中：养老保险待遇支出</t>
  </si>
  <si>
    <t>2022年度昌吉回族自治州社会保险基金决算结余情况表</t>
  </si>
  <si>
    <t>项   　目</t>
  </si>
  <si>
    <t>社会保险基金年末累计结余</t>
  </si>
  <si>
    <t>一、职工基本医疗保险末累计结余</t>
  </si>
  <si>
    <t>二、机关事业单位基本养老保险基末累计结余</t>
  </si>
  <si>
    <t>三、城乡居民基本医疗保险保险基金末累计结余</t>
  </si>
  <si>
    <t>四、城乡居民基本养老保险基金末累计结余</t>
  </si>
</sst>
</file>

<file path=xl/styles.xml><?xml version="1.0" encoding="utf-8"?>
<styleSheet xmlns="http://schemas.openxmlformats.org/spreadsheetml/2006/main">
  <numFmts count="8">
    <numFmt numFmtId="176" formatCode="#,##0.00_ ;[Red]\-#,##0.00\ "/>
    <numFmt numFmtId="42" formatCode="_ &quot;￥&quot;* #,##0_ ;_ &quot;￥&quot;* \-#,##0_ ;_ &quot;￥&quot;* &quot;-&quot;_ ;_ @_ "/>
    <numFmt numFmtId="177" formatCode="_ * #,##0_ ;_ * \-#,##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8" formatCode="0_);[Red]\(0\)"/>
    <numFmt numFmtId="179" formatCode="0_ "/>
  </numFmts>
  <fonts count="27">
    <font>
      <sz val="12"/>
      <name val="宋体"/>
      <charset val="134"/>
    </font>
    <font>
      <sz val="20"/>
      <name val="方正小标宋简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name val="Arial Unicode MS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17"/>
      <name val="宋体"/>
      <charset val="0"/>
    </font>
    <font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52"/>
      <name val="宋体"/>
      <charset val="0"/>
    </font>
    <font>
      <sz val="11"/>
      <color indexed="62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0" fillId="0" borderId="0" xfId="0" applyFill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4" fillId="0" borderId="2" xfId="51" applyFont="1" applyFill="1" applyBorder="1" applyAlignment="1" applyProtection="1">
      <alignment horizontal="center" vertical="center" wrapText="1"/>
      <protection locked="0"/>
    </xf>
    <xf numFmtId="0" fontId="5" fillId="0" borderId="2" xfId="51" applyFont="1" applyFill="1" applyBorder="1" applyAlignment="1" applyProtection="1">
      <alignment horizontal="center" vertical="center" wrapText="1"/>
      <protection locked="0"/>
    </xf>
    <xf numFmtId="3" fontId="6" fillId="0" borderId="2" xfId="39" applyNumberFormat="1" applyFont="1" applyFill="1" applyBorder="1" applyAlignment="1" applyProtection="1">
      <alignment horizontal="center" vertical="center"/>
      <protection locked="0"/>
    </xf>
    <xf numFmtId="10" fontId="6" fillId="0" borderId="2" xfId="39" applyNumberFormat="1" applyFont="1" applyFill="1" applyBorder="1" applyAlignment="1" applyProtection="1">
      <alignment horizontal="center" vertical="center"/>
      <protection locked="0"/>
    </xf>
    <xf numFmtId="0" fontId="7" fillId="0" borderId="2" xfId="51" applyFont="1" applyFill="1" applyBorder="1" applyAlignment="1" applyProtection="1">
      <alignment horizontal="justify" vertical="center" wrapText="1"/>
      <protection locked="0"/>
    </xf>
    <xf numFmtId="178" fontId="7" fillId="0" borderId="2" xfId="51" applyNumberFormat="1" applyFont="1" applyFill="1" applyBorder="1" applyAlignment="1" applyProtection="1">
      <alignment horizontal="left" vertical="center" wrapText="1"/>
      <protection locked="0"/>
    </xf>
    <xf numFmtId="178" fontId="0" fillId="0" borderId="0" xfId="0" applyNumberFormat="1" applyFill="1" applyAlignment="1">
      <alignment horizontal="center" vertical="center"/>
    </xf>
    <xf numFmtId="178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3" fontId="6" fillId="0" borderId="2" xfId="39" applyNumberFormat="1" applyFont="1" applyFill="1" applyBorder="1" applyAlignment="1" applyProtection="1">
      <alignment horizontal="center" vertical="center"/>
    </xf>
    <xf numFmtId="10" fontId="6" fillId="0" borderId="2" xfId="39" applyNumberFormat="1" applyFont="1" applyFill="1" applyBorder="1" applyAlignment="1" applyProtection="1">
      <alignment horizontal="center" vertical="center"/>
    </xf>
    <xf numFmtId="0" fontId="7" fillId="0" borderId="2" xfId="51" applyFont="1" applyFill="1" applyBorder="1" applyAlignment="1">
      <alignment horizontal="left" vertical="center" wrapText="1"/>
    </xf>
    <xf numFmtId="176" fontId="7" fillId="0" borderId="2" xfId="54" applyNumberFormat="1" applyFont="1" applyFill="1" applyBorder="1" applyAlignment="1">
      <alignment horizontal="left" vertical="center" wrapText="1"/>
    </xf>
    <xf numFmtId="179" fontId="0" fillId="0" borderId="2" xfId="0" applyNumberFormat="1" applyBorder="1" applyAlignment="1">
      <alignment horizontal="center" vertical="center" wrapText="1"/>
    </xf>
    <xf numFmtId="179" fontId="6" fillId="0" borderId="2" xfId="39" applyNumberFormat="1" applyFont="1" applyFill="1" applyBorder="1" applyAlignment="1" applyProtection="1">
      <alignment horizontal="center" vertical="center"/>
    </xf>
    <xf numFmtId="178" fontId="7" fillId="0" borderId="2" xfId="51" applyNumberFormat="1" applyFont="1" applyFill="1" applyBorder="1" applyAlignment="1">
      <alignment horizontal="left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17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179" fontId="0" fillId="0" borderId="2" xfId="0" applyNumberFormat="1" applyFill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8" fontId="8" fillId="0" borderId="0" xfId="0" applyNumberFormat="1" applyFont="1" applyFill="1" applyBorder="1" applyAlignment="1">
      <alignment horizontal="center" vertical="center" wrapText="1"/>
    </xf>
    <xf numFmtId="178" fontId="0" fillId="0" borderId="0" xfId="0" applyNumberFormat="1" applyFont="1" applyFill="1" applyBorder="1" applyAlignment="1">
      <alignment horizontal="center" vertical="center" wrapText="1"/>
    </xf>
    <xf numFmtId="9" fontId="0" fillId="0" borderId="0" xfId="0" applyNumberFormat="1" applyFont="1" applyFill="1" applyBorder="1" applyAlignment="1">
      <alignment horizontal="center" vertical="top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78" fontId="3" fillId="2" borderId="3" xfId="0" applyNumberFormat="1" applyFont="1" applyFill="1" applyBorder="1" applyAlignment="1">
      <alignment horizontal="left" vertical="top" wrapText="1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3" fontId="6" fillId="0" borderId="2" xfId="39" applyNumberFormat="1" applyFont="1" applyFill="1" applyBorder="1" applyAlignment="1" applyProtection="1">
      <alignment horizontal="right" vertical="center"/>
    </xf>
    <xf numFmtId="178" fontId="5" fillId="0" borderId="2" xfId="51" applyNumberFormat="1" applyFont="1" applyFill="1" applyBorder="1" applyAlignment="1">
      <alignment horizontal="center" vertical="center" wrapText="1"/>
    </xf>
    <xf numFmtId="177" fontId="6" fillId="0" borderId="2" xfId="8" applyNumberFormat="1" applyFont="1" applyFill="1" applyBorder="1" applyAlignment="1">
      <alignment horizontal="right" vertical="center"/>
    </xf>
    <xf numFmtId="178" fontId="3" fillId="3" borderId="3" xfId="0" applyNumberFormat="1" applyFont="1" applyFill="1" applyBorder="1" applyAlignment="1">
      <alignment horizontal="left" vertical="top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7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千位分隔 2" xfId="54"/>
    <cellStyle name="常规 5" xfId="55"/>
    <cellStyle name="常规 7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H11" sqref="H11"/>
    </sheetView>
  </sheetViews>
  <sheetFormatPr defaultColWidth="9" defaultRowHeight="14.25" outlineLevelCol="7"/>
  <cols>
    <col min="1" max="1" width="45" style="43" customWidth="1"/>
    <col min="2" max="4" width="12.625" style="43" customWidth="1"/>
    <col min="5" max="5" width="45" style="43" customWidth="1"/>
    <col min="6" max="6" width="12.625" style="43" customWidth="1"/>
    <col min="7" max="8" width="12.625" style="44" customWidth="1"/>
    <col min="9" max="9" width="9" style="43"/>
    <col min="10" max="10" width="12.875" style="43" customWidth="1"/>
    <col min="11" max="11" width="20.25" style="43" customWidth="1"/>
    <col min="12" max="16384" width="9" style="43"/>
  </cols>
  <sheetData>
    <row r="1" ht="30.2" customHeight="1" spans="1:8">
      <c r="A1" s="17" t="s">
        <v>0</v>
      </c>
      <c r="B1" s="17"/>
      <c r="C1" s="17"/>
      <c r="D1" s="17"/>
      <c r="E1" s="17"/>
      <c r="F1" s="17"/>
      <c r="G1" s="17"/>
      <c r="H1" s="17"/>
    </row>
    <row r="2" customHeight="1" spans="1:8">
      <c r="A2" s="18"/>
      <c r="B2" s="18"/>
      <c r="C2" s="18"/>
      <c r="D2" s="18"/>
      <c r="E2" s="18"/>
      <c r="F2" s="18"/>
      <c r="G2" s="18"/>
      <c r="H2" s="19"/>
    </row>
    <row r="3" customHeight="1" spans="1:8">
      <c r="A3" s="1"/>
      <c r="B3" s="1"/>
      <c r="C3" s="1"/>
      <c r="D3" s="1"/>
      <c r="E3" s="1"/>
      <c r="F3" s="1"/>
      <c r="G3" s="2"/>
      <c r="H3" s="19" t="s">
        <v>1</v>
      </c>
    </row>
    <row r="4" ht="30.75" customHeight="1" spans="1:8">
      <c r="A4" s="22" t="s">
        <v>2</v>
      </c>
      <c r="B4" s="22" t="s">
        <v>3</v>
      </c>
      <c r="C4" s="22" t="s">
        <v>4</v>
      </c>
      <c r="D4" s="22" t="s">
        <v>5</v>
      </c>
      <c r="E4" s="22" t="s">
        <v>2</v>
      </c>
      <c r="F4" s="22" t="s">
        <v>3</v>
      </c>
      <c r="G4" s="22" t="s">
        <v>4</v>
      </c>
      <c r="H4" s="22" t="s">
        <v>5</v>
      </c>
    </row>
    <row r="5" ht="28.5" customHeight="1" spans="1:8">
      <c r="A5" s="26" t="s">
        <v>6</v>
      </c>
      <c r="B5" s="45">
        <v>241064.36</v>
      </c>
      <c r="C5" s="45">
        <v>225864.36</v>
      </c>
      <c r="D5" s="45">
        <v>227772</v>
      </c>
      <c r="E5" s="26" t="s">
        <v>7</v>
      </c>
      <c r="F5" s="45">
        <v>171403.19</v>
      </c>
      <c r="G5" s="45">
        <v>167703.19</v>
      </c>
      <c r="H5" s="45">
        <v>165845</v>
      </c>
    </row>
    <row r="6" ht="28.5" customHeight="1" spans="1:8">
      <c r="A6" s="30" t="s">
        <v>8</v>
      </c>
      <c r="B6" s="45">
        <v>250933.15</v>
      </c>
      <c r="C6" s="45">
        <v>222574.01</v>
      </c>
      <c r="D6" s="45">
        <v>223638</v>
      </c>
      <c r="E6" s="30" t="s">
        <v>9</v>
      </c>
      <c r="F6" s="45">
        <v>252106.06</v>
      </c>
      <c r="G6" s="45">
        <v>256044.5</v>
      </c>
      <c r="H6" s="45">
        <v>258112</v>
      </c>
    </row>
    <row r="7" ht="28.5" customHeight="1" spans="1:8">
      <c r="A7" s="30" t="s">
        <v>10</v>
      </c>
      <c r="B7" s="45">
        <v>86172.5</v>
      </c>
      <c r="C7" s="45">
        <v>86172.5</v>
      </c>
      <c r="D7" s="45">
        <v>79714</v>
      </c>
      <c r="E7" s="30" t="s">
        <v>11</v>
      </c>
      <c r="F7" s="45">
        <v>83901.05</v>
      </c>
      <c r="G7" s="45">
        <v>83901.05</v>
      </c>
      <c r="H7" s="45">
        <v>82001</v>
      </c>
    </row>
    <row r="8" ht="28.5" customHeight="1" spans="1:8">
      <c r="A8" s="30" t="s">
        <v>12</v>
      </c>
      <c r="B8" s="45">
        <v>38855.63</v>
      </c>
      <c r="C8" s="45">
        <v>41507.19</v>
      </c>
      <c r="D8" s="45">
        <v>40555</v>
      </c>
      <c r="E8" s="30" t="s">
        <v>13</v>
      </c>
      <c r="F8" s="45">
        <v>24291.13</v>
      </c>
      <c r="G8" s="45">
        <v>24349.43</v>
      </c>
      <c r="H8" s="45">
        <v>24374</v>
      </c>
    </row>
    <row r="9" ht="28.5" customHeight="1" spans="1:8">
      <c r="A9" s="30"/>
      <c r="B9" s="45"/>
      <c r="C9" s="45"/>
      <c r="D9" s="45"/>
      <c r="E9" s="30"/>
      <c r="F9" s="45"/>
      <c r="G9" s="45"/>
      <c r="H9" s="45"/>
    </row>
    <row r="10" ht="28.5" customHeight="1" spans="1:8">
      <c r="A10" s="46" t="s">
        <v>14</v>
      </c>
      <c r="B10" s="45">
        <f>SUM(B5:B9)</f>
        <v>617025.64</v>
      </c>
      <c r="C10" s="45">
        <f>SUM(C5:C9)</f>
        <v>576118.06</v>
      </c>
      <c r="D10" s="45">
        <f>SUM(D5:D9)</f>
        <v>571679</v>
      </c>
      <c r="E10" s="46" t="s">
        <v>15</v>
      </c>
      <c r="F10" s="45">
        <f>SUM(F5:F9)</f>
        <v>531701.43</v>
      </c>
      <c r="G10" s="45">
        <f>SUM(G5:G9)</f>
        <v>531998.17</v>
      </c>
      <c r="H10" s="45">
        <f>SUM(H5:H9)</f>
        <v>530332</v>
      </c>
    </row>
    <row r="11" ht="28.5" customHeight="1" spans="1:8">
      <c r="A11" s="30" t="s">
        <v>16</v>
      </c>
      <c r="B11" s="45">
        <v>588394.24</v>
      </c>
      <c r="C11" s="45">
        <v>588394.24</v>
      </c>
      <c r="D11" s="45">
        <v>588394</v>
      </c>
      <c r="E11" s="30" t="s">
        <v>17</v>
      </c>
      <c r="F11" s="45">
        <v>688879.44</v>
      </c>
      <c r="G11" s="45">
        <v>672517.12</v>
      </c>
      <c r="H11" s="45">
        <v>669744</v>
      </c>
    </row>
    <row r="12" ht="28.5" customHeight="1" spans="1:8">
      <c r="A12" s="30" t="s">
        <v>18</v>
      </c>
      <c r="B12" s="45">
        <v>25173</v>
      </c>
      <c r="C12" s="45">
        <v>53519</v>
      </c>
      <c r="D12" s="45">
        <v>53519</v>
      </c>
      <c r="E12" s="30" t="s">
        <v>19</v>
      </c>
      <c r="F12" s="45">
        <v>10012</v>
      </c>
      <c r="G12" s="45">
        <v>13516</v>
      </c>
      <c r="H12" s="45">
        <v>13516</v>
      </c>
    </row>
    <row r="13" ht="28.5" customHeight="1" spans="1:8">
      <c r="A13" s="30"/>
      <c r="B13" s="45"/>
      <c r="C13" s="45"/>
      <c r="D13" s="45"/>
      <c r="E13" s="30"/>
      <c r="F13" s="45"/>
      <c r="G13" s="45"/>
      <c r="H13" s="45"/>
    </row>
    <row r="14" ht="28.5" customHeight="1" spans="1:8">
      <c r="A14" s="30" t="s">
        <v>20</v>
      </c>
      <c r="B14" s="45"/>
      <c r="C14" s="45"/>
      <c r="D14" s="45"/>
      <c r="E14" s="30" t="s">
        <v>21</v>
      </c>
      <c r="F14" s="45"/>
      <c r="G14" s="45"/>
      <c r="H14" s="45"/>
    </row>
    <row r="15" ht="28.5" customHeight="1" spans="1:8">
      <c r="A15" s="30"/>
      <c r="B15" s="45"/>
      <c r="C15" s="45"/>
      <c r="D15" s="45"/>
      <c r="E15" s="47"/>
      <c r="F15" s="45"/>
      <c r="G15" s="45"/>
      <c r="H15" s="45"/>
    </row>
    <row r="16" ht="28.5" customHeight="1" spans="1:8">
      <c r="A16" s="46" t="s">
        <v>22</v>
      </c>
      <c r="B16" s="45">
        <f>SUM(B10,B11,B12,B14)</f>
        <v>1230592.88</v>
      </c>
      <c r="C16" s="45">
        <f>SUM(C10,C11,C12,C14)</f>
        <v>1218031.3</v>
      </c>
      <c r="D16" s="45">
        <f>SUM(D10,D11,D12,D14)</f>
        <v>1213592</v>
      </c>
      <c r="E16" s="46" t="s">
        <v>23</v>
      </c>
      <c r="F16" s="45">
        <f t="shared" ref="F16:H16" si="0">F10+F11+F12+F14</f>
        <v>1230592.87</v>
      </c>
      <c r="G16" s="45">
        <f t="shared" si="0"/>
        <v>1218031.29</v>
      </c>
      <c r="H16" s="45">
        <f t="shared" si="0"/>
        <v>1213592</v>
      </c>
    </row>
    <row r="17" ht="17.45" customHeight="1" spans="1:8">
      <c r="A17" s="48"/>
      <c r="B17" s="48"/>
      <c r="C17" s="48"/>
      <c r="D17" s="48"/>
      <c r="E17" s="48"/>
      <c r="F17" s="48"/>
      <c r="G17" s="48"/>
      <c r="H17" s="48"/>
    </row>
    <row r="19" spans="8:8">
      <c r="H19" s="44">
        <f>H16-D16</f>
        <v>0</v>
      </c>
    </row>
  </sheetData>
  <mergeCells count="2">
    <mergeCell ref="A1:H1"/>
    <mergeCell ref="A17:H17"/>
  </mergeCells>
  <pageMargins left="0.699305555555556" right="0.699305555555556" top="0.75" bottom="0.75" header="0.3" footer="0.3"/>
  <pageSetup paperSize="9" scale="74" orientation="landscape"/>
  <headerFooter alignWithMargins="0">
    <oddFooter>&amp;C‐ 56 ‐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showGridLines="0" showZeros="0" workbookViewId="0">
      <selection activeCell="A1" sqref="A1:E1"/>
    </sheetView>
  </sheetViews>
  <sheetFormatPr defaultColWidth="9" defaultRowHeight="14.25" outlineLevelCol="4"/>
  <cols>
    <col min="1" max="1" width="50.625" style="40" customWidth="1"/>
    <col min="2" max="3" width="18.625" style="40" customWidth="1"/>
    <col min="4" max="5" width="18.625" style="41" customWidth="1"/>
    <col min="6" max="6" width="9" style="40"/>
    <col min="7" max="7" width="12.875" style="40" customWidth="1"/>
    <col min="8" max="8" width="20.25" style="40" customWidth="1"/>
    <col min="9" max="16384" width="9" style="40"/>
  </cols>
  <sheetData>
    <row r="1" ht="30.2" customHeight="1" spans="1:5">
      <c r="A1" s="17" t="s">
        <v>24</v>
      </c>
      <c r="B1" s="17"/>
      <c r="C1" s="17"/>
      <c r="D1" s="17"/>
      <c r="E1" s="17"/>
    </row>
    <row r="2" customHeight="1" spans="1:5">
      <c r="A2" s="18"/>
      <c r="B2" s="18"/>
      <c r="C2" s="18"/>
      <c r="D2" s="18"/>
      <c r="E2" s="19"/>
    </row>
    <row r="3" customHeight="1" spans="1:5">
      <c r="A3" s="1"/>
      <c r="B3" s="1"/>
      <c r="C3" s="1"/>
      <c r="D3" s="2"/>
      <c r="E3" s="19" t="s">
        <v>1</v>
      </c>
    </row>
    <row r="4" ht="30.75" customHeight="1" spans="1:5">
      <c r="A4" s="22" t="s">
        <v>25</v>
      </c>
      <c r="B4" s="22" t="s">
        <v>3</v>
      </c>
      <c r="C4" s="22" t="s">
        <v>4</v>
      </c>
      <c r="D4" s="22" t="s">
        <v>5</v>
      </c>
      <c r="E4" s="22" t="s">
        <v>26</v>
      </c>
    </row>
    <row r="5" ht="28.5" customHeight="1" spans="1:5">
      <c r="A5" s="23" t="s">
        <v>27</v>
      </c>
      <c r="B5" s="24">
        <f>B6+B10+B14+B18</f>
        <v>617025.64</v>
      </c>
      <c r="C5" s="24">
        <f>C6+C10+C14+C18</f>
        <v>576118.06</v>
      </c>
      <c r="D5" s="24">
        <f>D6+D10+D14+D18</f>
        <v>571679</v>
      </c>
      <c r="E5" s="25">
        <f t="shared" ref="E5:E17" si="0">D5/B5</f>
        <v>0.926507689372519</v>
      </c>
    </row>
    <row r="6" ht="19" customHeight="1" spans="1:5">
      <c r="A6" s="26" t="s">
        <v>6</v>
      </c>
      <c r="B6" s="24">
        <v>241064.36</v>
      </c>
      <c r="C6" s="24">
        <v>225864.36</v>
      </c>
      <c r="D6" s="24">
        <v>227772</v>
      </c>
      <c r="E6" s="25">
        <f t="shared" si="0"/>
        <v>0.944859704686334</v>
      </c>
    </row>
    <row r="7" ht="19" customHeight="1" spans="1:5">
      <c r="A7" s="26" t="s">
        <v>28</v>
      </c>
      <c r="B7" s="24">
        <v>232206.96</v>
      </c>
      <c r="C7" s="24">
        <v>217006.96</v>
      </c>
      <c r="D7" s="24">
        <v>221475</v>
      </c>
      <c r="E7" s="25">
        <f t="shared" si="0"/>
        <v>0.953782780671174</v>
      </c>
    </row>
    <row r="8" ht="19" customHeight="1" spans="1:5">
      <c r="A8" s="26" t="s">
        <v>29</v>
      </c>
      <c r="B8" s="24">
        <v>4774.19</v>
      </c>
      <c r="C8" s="24">
        <v>4774.19</v>
      </c>
      <c r="D8" s="24">
        <v>4459</v>
      </c>
      <c r="E8" s="25">
        <f t="shared" si="0"/>
        <v>0.933980423904369</v>
      </c>
    </row>
    <row r="9" ht="19" customHeight="1" spans="1:5">
      <c r="A9" s="26" t="s">
        <v>30</v>
      </c>
      <c r="B9" s="24">
        <v>2430</v>
      </c>
      <c r="C9" s="24">
        <v>2430</v>
      </c>
      <c r="D9" s="24">
        <v>0</v>
      </c>
      <c r="E9" s="25">
        <v>0</v>
      </c>
    </row>
    <row r="10" ht="19" customHeight="1" spans="1:5">
      <c r="A10" s="30" t="s">
        <v>8</v>
      </c>
      <c r="B10" s="24">
        <v>250933.15</v>
      </c>
      <c r="C10" s="24">
        <v>222574.01</v>
      </c>
      <c r="D10" s="24">
        <v>223638</v>
      </c>
      <c r="E10" s="25">
        <f t="shared" ref="E10:E21" si="1">D10/B10</f>
        <v>0.891225412027068</v>
      </c>
    </row>
    <row r="11" ht="19" customHeight="1" spans="1:5">
      <c r="A11" s="26" t="s">
        <v>28</v>
      </c>
      <c r="B11" s="24">
        <v>113072.35</v>
      </c>
      <c r="C11" s="24">
        <v>115331.06</v>
      </c>
      <c r="D11" s="24">
        <v>118559</v>
      </c>
      <c r="E11" s="25">
        <f t="shared" si="1"/>
        <v>1.04852335694801</v>
      </c>
    </row>
    <row r="12" ht="19" customHeight="1" spans="1:5">
      <c r="A12" s="26" t="s">
        <v>29</v>
      </c>
      <c r="B12" s="24">
        <v>184.94</v>
      </c>
      <c r="C12" s="24">
        <v>197.49</v>
      </c>
      <c r="D12" s="24">
        <v>364</v>
      </c>
      <c r="E12" s="25">
        <f t="shared" si="1"/>
        <v>1.96820590461771</v>
      </c>
    </row>
    <row r="13" ht="19" customHeight="1" spans="1:5">
      <c r="A13" s="26" t="s">
        <v>30</v>
      </c>
      <c r="B13" s="24">
        <v>136933</v>
      </c>
      <c r="C13" s="24">
        <v>106041.17</v>
      </c>
      <c r="D13" s="24">
        <v>102816</v>
      </c>
      <c r="E13" s="25">
        <f t="shared" si="1"/>
        <v>0.750848955328518</v>
      </c>
    </row>
    <row r="14" ht="19" customHeight="1" spans="1:5">
      <c r="A14" s="30" t="s">
        <v>10</v>
      </c>
      <c r="B14" s="24">
        <v>86172.5</v>
      </c>
      <c r="C14" s="24">
        <v>86172.5</v>
      </c>
      <c r="D14" s="24">
        <v>79714</v>
      </c>
      <c r="E14" s="25">
        <f t="shared" si="1"/>
        <v>0.925051495546723</v>
      </c>
    </row>
    <row r="15" ht="19" customHeight="1" spans="1:5">
      <c r="A15" s="26" t="s">
        <v>28</v>
      </c>
      <c r="B15" s="24">
        <v>31212.43</v>
      </c>
      <c r="C15" s="24">
        <v>31212.43</v>
      </c>
      <c r="D15" s="24">
        <v>26745</v>
      </c>
      <c r="E15" s="25">
        <f t="shared" si="1"/>
        <v>0.856870163585469</v>
      </c>
    </row>
    <row r="16" ht="19" customHeight="1" spans="1:5">
      <c r="A16" s="26" t="s">
        <v>29</v>
      </c>
      <c r="B16" s="24">
        <v>540</v>
      </c>
      <c r="C16" s="24">
        <v>540</v>
      </c>
      <c r="D16" s="24">
        <v>671</v>
      </c>
      <c r="E16" s="25">
        <f t="shared" si="1"/>
        <v>1.24259259259259</v>
      </c>
    </row>
    <row r="17" ht="19" customHeight="1" spans="1:5">
      <c r="A17" s="26" t="s">
        <v>30</v>
      </c>
      <c r="B17" s="24">
        <v>54420.07</v>
      </c>
      <c r="C17" s="24">
        <v>54420.07</v>
      </c>
      <c r="D17" s="24">
        <v>51493</v>
      </c>
      <c r="E17" s="25">
        <f t="shared" si="1"/>
        <v>0.946213409868822</v>
      </c>
    </row>
    <row r="18" ht="19" customHeight="1" spans="1:5">
      <c r="A18" s="30" t="s">
        <v>12</v>
      </c>
      <c r="B18" s="24">
        <v>38855.63</v>
      </c>
      <c r="C18" s="24">
        <v>41507.19</v>
      </c>
      <c r="D18" s="24">
        <v>40555</v>
      </c>
      <c r="E18" s="25">
        <f t="shared" si="1"/>
        <v>1.04373548955454</v>
      </c>
    </row>
    <row r="19" ht="19" customHeight="1" spans="1:5">
      <c r="A19" s="26" t="s">
        <v>28</v>
      </c>
      <c r="B19" s="24">
        <v>11994.19</v>
      </c>
      <c r="C19" s="24">
        <v>12377.96</v>
      </c>
      <c r="D19" s="24">
        <v>12315</v>
      </c>
      <c r="E19" s="25">
        <f t="shared" si="1"/>
        <v>1.02674711672902</v>
      </c>
    </row>
    <row r="20" ht="19" customHeight="1" spans="1:5">
      <c r="A20" s="26" t="s">
        <v>29</v>
      </c>
      <c r="B20" s="24">
        <v>1398.22</v>
      </c>
      <c r="C20" s="24">
        <v>1390.82</v>
      </c>
      <c r="D20" s="24">
        <v>2204</v>
      </c>
      <c r="E20" s="25">
        <f t="shared" si="1"/>
        <v>1.57628985424325</v>
      </c>
    </row>
    <row r="21" ht="19" customHeight="1" spans="1:5">
      <c r="A21" s="26" t="s">
        <v>30</v>
      </c>
      <c r="B21" s="24">
        <v>23250.15</v>
      </c>
      <c r="C21" s="24">
        <v>25996.3</v>
      </c>
      <c r="D21" s="24">
        <v>25437</v>
      </c>
      <c r="E21" s="25">
        <f t="shared" si="1"/>
        <v>1.09405745769382</v>
      </c>
    </row>
    <row r="22" ht="17.45" customHeight="1" spans="1:5">
      <c r="A22" s="42"/>
      <c r="B22" s="42"/>
      <c r="C22" s="42"/>
      <c r="D22" s="42"/>
      <c r="E22" s="42"/>
    </row>
  </sheetData>
  <mergeCells count="2">
    <mergeCell ref="A1:E1"/>
    <mergeCell ref="A22:E22"/>
  </mergeCells>
  <printOptions horizontalCentered="1"/>
  <pageMargins left="0.275" right="0.196527777777778" top="0.826388888888889" bottom="0.432638888888889" header="0.471527777777778" footer="0.15625"/>
  <pageSetup paperSize="9" firstPageNumber="24" orientation="landscape" useFirstPageNumber="1" horizontalDpi="600"/>
  <headerFooter alignWithMargins="0">
    <oddFooter>&amp;C‐ 57 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showGridLines="0" showZeros="0" workbookViewId="0">
      <selection activeCell="A1" sqref="A1:E1"/>
    </sheetView>
  </sheetViews>
  <sheetFormatPr defaultColWidth="9" defaultRowHeight="14.25" outlineLevelCol="4"/>
  <cols>
    <col min="1" max="1" width="51.125" style="1" customWidth="1"/>
    <col min="2" max="3" width="18.625" style="1" customWidth="1"/>
    <col min="4" max="5" width="18.625" style="2" customWidth="1"/>
    <col min="6" max="16384" width="9" style="1"/>
  </cols>
  <sheetData>
    <row r="1" ht="30.2" customHeight="1" spans="1:5">
      <c r="A1" s="17" t="s">
        <v>31</v>
      </c>
      <c r="B1" s="17"/>
      <c r="C1" s="17"/>
      <c r="D1" s="17"/>
      <c r="E1" s="17"/>
    </row>
    <row r="2" ht="18" customHeight="1" spans="1:5">
      <c r="A2" s="18"/>
      <c r="B2" s="18"/>
      <c r="C2" s="18"/>
      <c r="D2" s="18"/>
      <c r="E2" s="19"/>
    </row>
    <row r="3" ht="18" customHeight="1" spans="1:5">
      <c r="A3" s="20"/>
      <c r="B3" s="20"/>
      <c r="C3" s="20"/>
      <c r="D3" s="21"/>
      <c r="E3" s="19" t="s">
        <v>1</v>
      </c>
    </row>
    <row r="4" ht="36" customHeight="1" spans="1:5">
      <c r="A4" s="22" t="s">
        <v>32</v>
      </c>
      <c r="B4" s="22" t="s">
        <v>3</v>
      </c>
      <c r="C4" s="22" t="s">
        <v>4</v>
      </c>
      <c r="D4" s="22" t="s">
        <v>5</v>
      </c>
      <c r="E4" s="22" t="s">
        <v>26</v>
      </c>
    </row>
    <row r="5" ht="25.35" customHeight="1" spans="1:5">
      <c r="A5" s="23" t="s">
        <v>33</v>
      </c>
      <c r="B5" s="24">
        <f>B7+B9+B11+B13</f>
        <v>531701.43</v>
      </c>
      <c r="C5" s="24">
        <f>C7+C9+C11+C13</f>
        <v>531998.17</v>
      </c>
      <c r="D5" s="24">
        <f>D7+D9+D11+D13</f>
        <v>530332</v>
      </c>
      <c r="E5" s="25">
        <f>D5/B5</f>
        <v>0.997424437997092</v>
      </c>
    </row>
    <row r="6" ht="25.35" customHeight="1" spans="1:5">
      <c r="A6" s="26" t="s">
        <v>34</v>
      </c>
      <c r="B6" s="24">
        <f>B8+B10+B12+B14</f>
        <v>509571.67</v>
      </c>
      <c r="C6" s="24">
        <f>C8+C10+C12+C14</f>
        <v>509773.83</v>
      </c>
      <c r="D6" s="24">
        <f>D8+D10+D12+D14</f>
        <v>499271</v>
      </c>
      <c r="E6" s="25">
        <f t="shared" ref="E6:E16" si="0">D6/B6</f>
        <v>0.979785630547318</v>
      </c>
    </row>
    <row r="7" ht="25.35" customHeight="1" spans="1:5">
      <c r="A7" s="27" t="s">
        <v>35</v>
      </c>
      <c r="B7" s="28">
        <v>171403.19</v>
      </c>
      <c r="C7" s="28">
        <v>167703.19</v>
      </c>
      <c r="D7" s="29">
        <v>165845</v>
      </c>
      <c r="E7" s="25">
        <f t="shared" si="0"/>
        <v>0.967572423827118</v>
      </c>
    </row>
    <row r="8" ht="25.35" customHeight="1" spans="1:5">
      <c r="A8" s="27" t="s">
        <v>36</v>
      </c>
      <c r="B8" s="28">
        <v>164879.41</v>
      </c>
      <c r="C8" s="28">
        <v>161179.41</v>
      </c>
      <c r="D8" s="29">
        <v>158319</v>
      </c>
      <c r="E8" s="25">
        <f t="shared" si="0"/>
        <v>0.960210859560936</v>
      </c>
    </row>
    <row r="9" ht="25.35" customHeight="1" spans="1:5">
      <c r="A9" s="27" t="s">
        <v>9</v>
      </c>
      <c r="B9" s="28">
        <v>252106.06</v>
      </c>
      <c r="C9" s="28">
        <v>256044.5</v>
      </c>
      <c r="D9" s="29">
        <v>258112</v>
      </c>
      <c r="E9" s="25">
        <f t="shared" si="0"/>
        <v>1.0238230687513</v>
      </c>
    </row>
    <row r="10" ht="25.35" customHeight="1" spans="1:5">
      <c r="A10" s="27" t="s">
        <v>37</v>
      </c>
      <c r="B10" s="28">
        <v>251831.63</v>
      </c>
      <c r="C10" s="28">
        <v>255758.91</v>
      </c>
      <c r="D10" s="29">
        <v>257886</v>
      </c>
      <c r="E10" s="25">
        <f t="shared" si="0"/>
        <v>1.024041340637</v>
      </c>
    </row>
    <row r="11" ht="25.35" customHeight="1" spans="1:5">
      <c r="A11" s="27" t="s">
        <v>11</v>
      </c>
      <c r="B11" s="28">
        <v>83901.05</v>
      </c>
      <c r="C11" s="28">
        <v>83901.05</v>
      </c>
      <c r="D11" s="29">
        <v>82001</v>
      </c>
      <c r="E11" s="25">
        <f t="shared" si="0"/>
        <v>0.977353680317469</v>
      </c>
    </row>
    <row r="12" ht="25.35" customHeight="1" spans="1:5">
      <c r="A12" s="27" t="s">
        <v>38</v>
      </c>
      <c r="B12" s="28">
        <v>71945.04</v>
      </c>
      <c r="C12" s="28">
        <v>71945.04</v>
      </c>
      <c r="D12" s="29">
        <v>62171</v>
      </c>
      <c r="E12" s="25">
        <f t="shared" si="0"/>
        <v>0.864145742361114</v>
      </c>
    </row>
    <row r="13" ht="24" customHeight="1" spans="1:5">
      <c r="A13" s="30" t="s">
        <v>13</v>
      </c>
      <c r="B13" s="31">
        <v>24291.13</v>
      </c>
      <c r="C13" s="31">
        <v>24349.43</v>
      </c>
      <c r="D13" s="32">
        <v>24374</v>
      </c>
      <c r="E13" s="25">
        <f t="shared" si="0"/>
        <v>1.00341153334571</v>
      </c>
    </row>
    <row r="14" ht="24" customHeight="1" spans="1:5">
      <c r="A14" s="33" t="s">
        <v>39</v>
      </c>
      <c r="B14" s="34">
        <v>20915.59</v>
      </c>
      <c r="C14" s="34">
        <v>20890.47</v>
      </c>
      <c r="D14" s="35">
        <v>20895</v>
      </c>
      <c r="E14" s="25">
        <f t="shared" si="0"/>
        <v>0.999015566857067</v>
      </c>
    </row>
    <row r="15" ht="24" customHeight="1" spans="1:5">
      <c r="A15" s="36"/>
      <c r="B15" s="37"/>
      <c r="C15" s="37"/>
      <c r="D15" s="38"/>
      <c r="E15" s="39"/>
    </row>
  </sheetData>
  <mergeCells count="1">
    <mergeCell ref="A1:E1"/>
  </mergeCells>
  <printOptions horizontalCentered="1"/>
  <pageMargins left="0.196527777777778" right="0.196527777777778" top="0.826388888888889" bottom="0.432638888888889" header="0.393055555555556" footer="0.15625"/>
  <pageSetup paperSize="9" firstPageNumber="26" orientation="landscape" useFirstPageNumber="1"/>
  <headerFooter alignWithMargins="0">
    <oddFooter>&amp;C‐ 58 ‐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showZeros="0" tabSelected="1" workbookViewId="0">
      <selection activeCell="A1" sqref="A1:E1"/>
    </sheetView>
  </sheetViews>
  <sheetFormatPr defaultColWidth="9" defaultRowHeight="14.25" outlineLevelCol="7"/>
  <cols>
    <col min="1" max="1" width="52.625" style="1" customWidth="1"/>
    <col min="2" max="4" width="18.625" style="2" customWidth="1"/>
    <col min="5" max="5" width="18.625" style="1" customWidth="1"/>
    <col min="6" max="16384" width="9" style="1"/>
  </cols>
  <sheetData>
    <row r="1" ht="30.2" customHeight="1" spans="1:5">
      <c r="A1" s="3" t="s">
        <v>40</v>
      </c>
      <c r="B1" s="3"/>
      <c r="C1" s="3"/>
      <c r="D1" s="3"/>
      <c r="E1" s="3"/>
    </row>
    <row r="2" ht="19.5" customHeight="1" spans="1:5">
      <c r="A2" s="4"/>
      <c r="B2" s="4"/>
      <c r="C2" s="4"/>
      <c r="D2" s="4"/>
      <c r="E2" s="5"/>
    </row>
    <row r="3" ht="19.5" customHeight="1" spans="1:5">
      <c r="A3" s="6"/>
      <c r="B3" s="7"/>
      <c r="C3" s="7"/>
      <c r="D3" s="8" t="s">
        <v>1</v>
      </c>
      <c r="E3" s="8"/>
    </row>
    <row r="4" ht="40.7" customHeight="1" spans="1:8">
      <c r="A4" s="9" t="s">
        <v>41</v>
      </c>
      <c r="B4" s="9" t="s">
        <v>3</v>
      </c>
      <c r="C4" s="9" t="s">
        <v>4</v>
      </c>
      <c r="D4" s="9" t="s">
        <v>5</v>
      </c>
      <c r="E4" s="9" t="s">
        <v>26</v>
      </c>
      <c r="H4"/>
    </row>
    <row r="5" ht="27.75" customHeight="1" spans="1:5">
      <c r="A5" s="10" t="s">
        <v>42</v>
      </c>
      <c r="B5" s="11">
        <f>SUM(B6:B9)</f>
        <v>688879.44</v>
      </c>
      <c r="C5" s="11">
        <f>SUM(C6:C9)</f>
        <v>672517.12</v>
      </c>
      <c r="D5" s="11">
        <f>SUM(D6:D9)</f>
        <v>669744</v>
      </c>
      <c r="E5" s="12">
        <f>D5/B5</f>
        <v>0.972222367385503</v>
      </c>
    </row>
    <row r="6" ht="27.75" customHeight="1" spans="1:5">
      <c r="A6" s="13" t="s">
        <v>43</v>
      </c>
      <c r="B6" s="11">
        <v>487279.55</v>
      </c>
      <c r="C6" s="11">
        <v>475779.55</v>
      </c>
      <c r="D6" s="11">
        <v>479545</v>
      </c>
      <c r="E6" s="12">
        <f>D6/B6</f>
        <v>0.984127078593797</v>
      </c>
    </row>
    <row r="7" ht="27.75" customHeight="1" spans="1:5">
      <c r="A7" s="13" t="s">
        <v>44</v>
      </c>
      <c r="B7" s="11">
        <v>21783.32</v>
      </c>
      <c r="C7" s="11">
        <v>14327.74</v>
      </c>
      <c r="D7" s="11">
        <v>13324</v>
      </c>
      <c r="E7" s="12">
        <f>D7/B7</f>
        <v>0.611660665132771</v>
      </c>
    </row>
    <row r="8" ht="27.75" customHeight="1" spans="1:5">
      <c r="A8" s="13" t="s">
        <v>45</v>
      </c>
      <c r="B8" s="11">
        <v>55356.41</v>
      </c>
      <c r="C8" s="11">
        <v>55356.41</v>
      </c>
      <c r="D8" s="11">
        <v>50798</v>
      </c>
      <c r="E8" s="12">
        <f>D8/B8</f>
        <v>0.917653438870042</v>
      </c>
    </row>
    <row r="9" ht="28.5" customHeight="1" spans="1:5">
      <c r="A9" s="14" t="s">
        <v>46</v>
      </c>
      <c r="B9" s="11">
        <v>124460.16</v>
      </c>
      <c r="C9" s="11">
        <v>127053.42</v>
      </c>
      <c r="D9" s="11">
        <v>126077</v>
      </c>
      <c r="E9" s="12">
        <f>D9/B9</f>
        <v>1.01299082373026</v>
      </c>
    </row>
    <row r="10" spans="2:5">
      <c r="B10" s="15"/>
      <c r="C10" s="15"/>
      <c r="D10" s="15"/>
      <c r="E10" s="16"/>
    </row>
    <row r="11" spans="2:5">
      <c r="B11" s="15"/>
      <c r="C11" s="15"/>
      <c r="D11" s="15"/>
      <c r="E11" s="16"/>
    </row>
    <row r="12" spans="2:5">
      <c r="B12" s="15"/>
      <c r="C12" s="15"/>
      <c r="D12" s="15"/>
      <c r="E12" s="16"/>
    </row>
    <row r="13" spans="2:5">
      <c r="B13" s="15"/>
      <c r="C13" s="15"/>
      <c r="D13" s="15"/>
      <c r="E13" s="16"/>
    </row>
    <row r="14" spans="2:5">
      <c r="B14" s="15"/>
      <c r="C14" s="15"/>
      <c r="D14" s="15"/>
      <c r="E14" s="16"/>
    </row>
    <row r="15" spans="2:5">
      <c r="B15" s="15"/>
      <c r="C15" s="15"/>
      <c r="D15" s="15"/>
      <c r="E15" s="16"/>
    </row>
    <row r="16" spans="2:5">
      <c r="B16" s="15"/>
      <c r="C16" s="15"/>
      <c r="D16" s="15"/>
      <c r="E16" s="16"/>
    </row>
    <row r="17" spans="2:5">
      <c r="B17" s="15"/>
      <c r="C17" s="15"/>
      <c r="D17" s="15"/>
      <c r="E17" s="16"/>
    </row>
    <row r="18" spans="2:5">
      <c r="B18" s="15"/>
      <c r="C18" s="15"/>
      <c r="D18" s="15"/>
      <c r="E18" s="16"/>
    </row>
    <row r="19" spans="2:5">
      <c r="B19" s="15"/>
      <c r="C19" s="15"/>
      <c r="D19" s="15"/>
      <c r="E19" s="16"/>
    </row>
    <row r="20" spans="2:5">
      <c r="B20" s="15"/>
      <c r="C20" s="15"/>
      <c r="D20" s="15"/>
      <c r="E20" s="16"/>
    </row>
    <row r="21" spans="2:5">
      <c r="B21" s="15"/>
      <c r="C21" s="15"/>
      <c r="D21" s="15"/>
      <c r="E21" s="16"/>
    </row>
    <row r="22" spans="2:5">
      <c r="B22" s="15"/>
      <c r="C22" s="15"/>
      <c r="D22" s="15"/>
      <c r="E22" s="16"/>
    </row>
    <row r="23" spans="2:5">
      <c r="B23" s="15"/>
      <c r="C23" s="15"/>
      <c r="D23" s="15"/>
      <c r="E23" s="16"/>
    </row>
    <row r="24" spans="2:5">
      <c r="B24" s="15"/>
      <c r="C24" s="15"/>
      <c r="D24" s="15"/>
      <c r="E24" s="16"/>
    </row>
    <row r="25" spans="2:5">
      <c r="B25" s="15"/>
      <c r="C25" s="15"/>
      <c r="D25" s="15"/>
      <c r="E25" s="16"/>
    </row>
    <row r="26" spans="2:5">
      <c r="B26" s="15"/>
      <c r="C26" s="15"/>
      <c r="D26" s="15"/>
      <c r="E26" s="16"/>
    </row>
    <row r="27" spans="2:5">
      <c r="B27" s="15"/>
      <c r="C27" s="15"/>
      <c r="D27" s="15"/>
      <c r="E27" s="16"/>
    </row>
    <row r="28" spans="2:5">
      <c r="B28" s="15"/>
      <c r="C28" s="15"/>
      <c r="D28" s="15"/>
      <c r="E28" s="16"/>
    </row>
    <row r="29" spans="2:5">
      <c r="B29" s="15"/>
      <c r="C29" s="15"/>
      <c r="D29" s="15"/>
      <c r="E29" s="16"/>
    </row>
  </sheetData>
  <mergeCells count="2">
    <mergeCell ref="A1:E1"/>
    <mergeCell ref="D3:E3"/>
  </mergeCells>
  <printOptions horizontalCentered="1"/>
  <pageMargins left="0.196527777777778" right="0.196527777777778" top="0.786805555555556" bottom="0.432638888888889" header="0.393055555555556" footer="0.15625"/>
  <pageSetup paperSize="9" firstPageNumber="27" orientation="landscape" useFirstPageNumber="1"/>
  <headerFooter alignWithMargins="0">
    <oddFooter>&amp;C‐ 59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OFFICE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马列</dc:creator>
  <cp:lastModifiedBy>admin</cp:lastModifiedBy>
  <dcterms:created xsi:type="dcterms:W3CDTF">2023-08-22T11:46:00Z</dcterms:created>
  <dcterms:modified xsi:type="dcterms:W3CDTF">2023-09-04T11:52:36Z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