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<sst xmlns="http://schemas.openxmlformats.org/spreadsheetml/2006/main" count="67" uniqueCount="46">
  <si>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</si>
  <si>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</si>
  <si>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</si>
  <si>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</si>
  <si>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</si>
  <si>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</si>
  <si>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</si>
  <si>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</si>
  <si>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</si>
  <si>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</si>
  <si>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</si>
  <si>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</si>
  <si>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</si>
  <si>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截止2022年12月昌吉州政府债务限额、余额（含一般债务限额、余额和专项债务限额、余额）情况表</t>
  </si>
  <si>
    <t>单位：亿元</t>
  </si>
  <si>
    <t>行政区划名称</t>
  </si>
  <si>
    <t>截止2021年12月31日政府债务限额总额</t>
  </si>
  <si>
    <t>本次新增债务限额</t>
  </si>
  <si>
    <t>调整后政府债务限额总额</t>
  </si>
  <si>
    <t>截止2022年12月政府债务余额</t>
  </si>
  <si>
    <t>合计</t>
  </si>
  <si>
    <t>一般债务</t>
  </si>
  <si>
    <t>专项债务</t>
  </si>
  <si>
    <t>VALID#</t>
  </si>
  <si>
    <t>65</t>
  </si>
  <si>
    <t>昌吉回族自治州</t>
  </si>
  <si>
    <t>6500</t>
  </si>
  <si>
    <t>大本级</t>
  </si>
  <si>
    <t xml:space="preserve"> 其中：准东经济开发区</t>
  </si>
  <si>
    <t xml:space="preserve">       农高区</t>
  </si>
  <si>
    <t>区县级合计</t>
  </si>
  <si>
    <t>6501</t>
  </si>
  <si>
    <t>昌吉市</t>
  </si>
  <si>
    <t xml:space="preserve"> 其中：高新区</t>
  </si>
  <si>
    <t>6502</t>
  </si>
  <si>
    <t>阜康市</t>
  </si>
  <si>
    <t>6504</t>
  </si>
  <si>
    <t>呼图壁县</t>
  </si>
  <si>
    <t>6505</t>
  </si>
  <si>
    <t>玛纳斯县</t>
  </si>
  <si>
    <t>6523</t>
  </si>
  <si>
    <t>奇台县</t>
  </si>
  <si>
    <t>6527</t>
  </si>
  <si>
    <t>吉木萨尔县</t>
  </si>
  <si>
    <t>6528</t>
  </si>
  <si>
    <t>木垒哈萨克自治县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</si>
</sst>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24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pane ySplit="8" topLeftCell="A9" activePane="bottomLeft" state="frozen"/>
      <selection/>
      <selection pane="bottomLeft" activeCell="N11" sqref="N11"/>
    </sheetView>
  </sheetViews>
  <sheetFormatPr defaultColWidth="10" defaultRowHeight="13.5"/>
  <cols>
    <col min="1" max="2" width="9" style="1" hidden="1"/>
    <col min="3" max="3" width="20.5" style="1" customWidth="1"/>
    <col min="4" max="9" width="10.6333333333333" style="1" customWidth="1"/>
    <col min="10" max="10" width="8.225" style="1" customWidth="1"/>
    <col min="11" max="11" width="10.225" style="1" customWidth="1"/>
    <col min="12" max="12" width="9.89166666666667" style="1" customWidth="1"/>
    <col min="13" max="18" width="10.6333333333333" style="1" customWidth="1"/>
    <col min="19" max="19" width="9.76666666666667" style="1" customWidth="1"/>
    <col min="20" max="16384" width="10" style="1"/>
  </cols>
  <sheetData>
    <row r="1" ht="22.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5">
      <c r="A2" s="2">
        <v>0</v>
      </c>
      <c r="B2" s="2" t="s">
        <v>3</v>
      </c>
      <c r="C2" s="2" t="s">
        <v>4</v>
      </c>
      <c r="D2" s="2" t="s">
        <v>5</v>
      </c>
      <c r="E2" s="2"/>
    </row>
    <row r="3" hidden="1" spans="1:18">
      <c r="A3" s="2">
        <v>0</v>
      </c>
      <c r="B3" s="2" t="s">
        <v>6</v>
      </c>
      <c r="C3" s="2" t="s">
        <v>7</v>
      </c>
      <c r="E3" s="2" t="s">
        <v>8</v>
      </c>
      <c r="F3" s="2" t="s">
        <v>9</v>
      </c>
      <c r="G3" s="3"/>
      <c r="H3" s="3"/>
      <c r="I3" s="3"/>
      <c r="J3" s="3"/>
      <c r="K3" s="3"/>
      <c r="L3" s="3"/>
      <c r="M3" s="3"/>
      <c r="N3" s="3"/>
      <c r="O3" s="3"/>
      <c r="Q3" s="2" t="s">
        <v>10</v>
      </c>
      <c r="R3" s="2" t="s">
        <v>11</v>
      </c>
    </row>
    <row r="4" ht="25" customHeight="1" spans="1:3">
      <c r="A4" s="2">
        <v>0</v>
      </c>
      <c r="B4" s="2"/>
      <c r="C4" s="4" t="s">
        <v>12</v>
      </c>
    </row>
    <row r="5" ht="35" customHeight="1" spans="1:18">
      <c r="A5" s="2">
        <v>0</v>
      </c>
      <c r="C5" s="5" t="s">
        <v>13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5" customHeight="1" spans="1:18">
      <c r="A6" s="2">
        <v>0</v>
      </c>
      <c r="C6" s="6"/>
      <c r="D6" s="6"/>
      <c r="Q6" s="10" t="s">
        <v>14</v>
      </c>
      <c r="R6" s="10"/>
    </row>
    <row r="7" ht="30" customHeight="1" spans="1:18">
      <c r="A7" s="2">
        <v>0</v>
      </c>
      <c r="C7" s="7" t="s">
        <v>15</v>
      </c>
      <c r="D7" s="7" t="s">
        <v>16</v>
      </c>
      <c r="E7" s="7"/>
      <c r="F7" s="7"/>
      <c r="G7" s="7" t="s">
        <v>17</v>
      </c>
      <c r="H7" s="7"/>
      <c r="I7" s="7"/>
      <c r="J7" s="7" t="s">
        <v>17</v>
      </c>
      <c r="K7" s="7"/>
      <c r="L7" s="7"/>
      <c r="M7" s="7" t="s">
        <v>18</v>
      </c>
      <c r="N7" s="7"/>
      <c r="O7" s="7"/>
      <c r="P7" s="7" t="s">
        <v>19</v>
      </c>
      <c r="Q7" s="7"/>
      <c r="R7" s="7"/>
    </row>
    <row r="8" ht="41" customHeight="1" spans="1:18">
      <c r="A8" s="2">
        <v>0</v>
      </c>
      <c r="C8" s="7"/>
      <c r="D8" s="7" t="s">
        <v>20</v>
      </c>
      <c r="E8" s="7" t="s">
        <v>21</v>
      </c>
      <c r="F8" s="7" t="s">
        <v>22</v>
      </c>
      <c r="G8" s="7" t="s">
        <v>20</v>
      </c>
      <c r="H8" s="7" t="s">
        <v>21</v>
      </c>
      <c r="I8" s="7" t="s">
        <v>22</v>
      </c>
      <c r="J8" s="7" t="s">
        <v>20</v>
      </c>
      <c r="K8" s="7" t="s">
        <v>21</v>
      </c>
      <c r="L8" s="7" t="s">
        <v>22</v>
      </c>
      <c r="M8" s="7" t="s">
        <v>20</v>
      </c>
      <c r="N8" s="7" t="s">
        <v>21</v>
      </c>
      <c r="O8" s="7" t="s">
        <v>22</v>
      </c>
      <c r="P8" s="7" t="s">
        <v>20</v>
      </c>
      <c r="Q8" s="7" t="s">
        <v>21</v>
      </c>
      <c r="R8" s="7" t="s">
        <v>22</v>
      </c>
    </row>
    <row r="9" ht="20" customHeight="1" spans="1:18">
      <c r="A9" s="2" t="s">
        <v>23</v>
      </c>
      <c r="B9" s="2" t="s">
        <v>24</v>
      </c>
      <c r="C9" s="8" t="s">
        <v>25</v>
      </c>
      <c r="D9" s="9">
        <f>D10+D13</f>
        <v>480.0566</v>
      </c>
      <c r="E9" s="9">
        <f t="shared" ref="D9:J9" si="0">E10+E13</f>
        <v>242.1607</v>
      </c>
      <c r="F9" s="9">
        <f t="shared" si="0"/>
        <v>237.8959</v>
      </c>
      <c r="G9" s="9">
        <f t="shared" si="0"/>
        <v>122.81</v>
      </c>
      <c r="H9" s="9">
        <f t="shared" si="0"/>
        <v>30.61</v>
      </c>
      <c r="I9" s="9">
        <f t="shared" si="0"/>
        <v>92.2</v>
      </c>
      <c r="J9" s="9">
        <f t="shared" si="0"/>
        <v>-1.5981</v>
      </c>
      <c r="K9" s="9"/>
      <c r="L9" s="9">
        <f>L10+L13</f>
        <v>-1.5981</v>
      </c>
      <c r="M9" s="9">
        <f>M10+M13</f>
        <v>601.2719</v>
      </c>
      <c r="N9" s="9">
        <f>N10+N13</f>
        <v>272.77</v>
      </c>
      <c r="O9" s="9">
        <f>O10+O13</f>
        <v>328.5019</v>
      </c>
      <c r="P9" s="9">
        <f t="shared" ref="M9:R9" si="1">P10+P13</f>
        <v>548.4613</v>
      </c>
      <c r="Q9" s="9">
        <f t="shared" si="1"/>
        <v>232.3044</v>
      </c>
      <c r="R9" s="9">
        <f t="shared" si="1"/>
        <v>316.1569</v>
      </c>
    </row>
    <row r="10" s="1" customFormat="1" ht="20" customHeight="1" spans="1:18">
      <c r="A10" s="2" t="s">
        <v>23</v>
      </c>
      <c r="B10" s="2" t="s">
        <v>26</v>
      </c>
      <c r="C10" s="8" t="s">
        <v>27</v>
      </c>
      <c r="D10" s="9">
        <v>97.6214</v>
      </c>
      <c r="E10" s="9">
        <v>49.3191</v>
      </c>
      <c r="F10" s="9">
        <v>48.3023</v>
      </c>
      <c r="G10" s="9">
        <f t="shared" ref="G10:G15" si="2">H10+I10</f>
        <v>14.267781</v>
      </c>
      <c r="H10" s="9">
        <v>1.867781</v>
      </c>
      <c r="I10" s="9">
        <v>12.4</v>
      </c>
      <c r="J10" s="9">
        <f>K10+L10</f>
        <v>-0.2504</v>
      </c>
      <c r="K10" s="9"/>
      <c r="L10" s="9">
        <v>-0.2504</v>
      </c>
      <c r="M10" s="9">
        <v>111.638781</v>
      </c>
      <c r="N10" s="9">
        <v>51.186881</v>
      </c>
      <c r="O10" s="9">
        <v>60.4519</v>
      </c>
      <c r="P10" s="9">
        <v>105.1084</v>
      </c>
      <c r="Q10" s="9">
        <v>46.4907</v>
      </c>
      <c r="R10" s="9">
        <v>58.6177</v>
      </c>
    </row>
    <row r="11" s="1" customFormat="1" ht="20" customHeight="1" spans="1:18">
      <c r="A11" s="2"/>
      <c r="B11" s="2"/>
      <c r="C11" s="8" t="s">
        <v>28</v>
      </c>
      <c r="D11" s="9">
        <f>E11+F11</f>
        <v>24.02</v>
      </c>
      <c r="E11" s="9">
        <v>6.62</v>
      </c>
      <c r="F11" s="9">
        <v>17.4</v>
      </c>
      <c r="G11" s="9">
        <f t="shared" si="2"/>
        <v>4.6</v>
      </c>
      <c r="H11" s="9">
        <v>1.2</v>
      </c>
      <c r="I11" s="9">
        <v>3.4</v>
      </c>
      <c r="J11" s="9">
        <f>K11+L11</f>
        <v>-0.1404</v>
      </c>
      <c r="K11" s="9"/>
      <c r="L11" s="9">
        <v>-0.1404</v>
      </c>
      <c r="M11" s="9">
        <v>28.4796</v>
      </c>
      <c r="N11" s="9">
        <v>7.82</v>
      </c>
      <c r="O11" s="9">
        <v>20.6596</v>
      </c>
      <c r="P11" s="9">
        <v>26.489</v>
      </c>
      <c r="Q11" s="9">
        <v>6.869</v>
      </c>
      <c r="R11" s="9">
        <v>19.62</v>
      </c>
    </row>
    <row r="12" s="1" customFormat="1" ht="20" customHeight="1" spans="1:18">
      <c r="A12" s="2"/>
      <c r="B12" s="2"/>
      <c r="C12" s="8" t="s">
        <v>29</v>
      </c>
      <c r="D12" s="9">
        <f>E12+F12</f>
        <v>14.96</v>
      </c>
      <c r="E12" s="9">
        <v>10.46</v>
      </c>
      <c r="F12" s="9">
        <v>4.5</v>
      </c>
      <c r="G12" s="9">
        <f t="shared" si="2"/>
        <v>3.6</v>
      </c>
      <c r="H12" s="9">
        <v>0.6</v>
      </c>
      <c r="I12" s="9">
        <v>3</v>
      </c>
      <c r="J12" s="9">
        <f>K12+L12</f>
        <v>-0.11</v>
      </c>
      <c r="K12" s="9"/>
      <c r="L12" s="9">
        <v>-0.11</v>
      </c>
      <c r="M12" s="9">
        <v>18.45</v>
      </c>
      <c r="N12" s="9">
        <v>11.06</v>
      </c>
      <c r="O12" s="9">
        <v>7.39</v>
      </c>
      <c r="P12" s="9">
        <v>15.1671</v>
      </c>
      <c r="Q12" s="9">
        <v>8.5694</v>
      </c>
      <c r="R12" s="9">
        <v>6.5977</v>
      </c>
    </row>
    <row r="13" s="1" customFormat="1" ht="20" customHeight="1" spans="1:18">
      <c r="A13" s="2"/>
      <c r="B13" s="2"/>
      <c r="C13" s="8" t="s">
        <v>30</v>
      </c>
      <c r="D13" s="9">
        <f>D14+D16+D17+D18+D19+D20+D21</f>
        <v>382.4352</v>
      </c>
      <c r="E13" s="9">
        <f>E14+E16+E17+E18+E19+E20+E21</f>
        <v>192.8416</v>
      </c>
      <c r="F13" s="9">
        <f>F14+F16+F17+F18+F19+F20+F21</f>
        <v>189.5936</v>
      </c>
      <c r="G13" s="9">
        <f t="shared" si="2"/>
        <v>108.542219</v>
      </c>
      <c r="H13" s="9">
        <f>H14+H16+H17+H18+H19+H20+H21</f>
        <v>28.742219</v>
      </c>
      <c r="I13" s="9">
        <f>I14+I16+I17+I18+I19+I20+I21</f>
        <v>79.8</v>
      </c>
      <c r="J13" s="9">
        <f>J14+J16+J17+J18+J19+J20+J21</f>
        <v>-1.3477</v>
      </c>
      <c r="K13" s="9"/>
      <c r="L13" s="9">
        <f>L14+L16+L17+L18+L19+L20+L21</f>
        <v>-1.3477</v>
      </c>
      <c r="M13" s="9">
        <f>M14+M16+M17+M18+M19+M20+M21</f>
        <v>489.633119</v>
      </c>
      <c r="N13" s="9">
        <f>N14+N16+N17+N18+N19+N20+N21</f>
        <v>221.583119</v>
      </c>
      <c r="O13" s="9">
        <f>O14+O16+O17+O18+O19+O20+O21</f>
        <v>268.05</v>
      </c>
      <c r="P13" s="9">
        <f t="shared" ref="M13:R13" si="3">P14+P16+P17+P18+P19+P20+P21</f>
        <v>443.3529</v>
      </c>
      <c r="Q13" s="9">
        <f t="shared" si="3"/>
        <v>185.8137</v>
      </c>
      <c r="R13" s="9">
        <f t="shared" si="3"/>
        <v>257.5392</v>
      </c>
    </row>
    <row r="14" s="1" customFormat="1" ht="20" customHeight="1" spans="1:18">
      <c r="A14" s="2" t="s">
        <v>23</v>
      </c>
      <c r="B14" s="2" t="s">
        <v>31</v>
      </c>
      <c r="C14" s="8" t="s">
        <v>32</v>
      </c>
      <c r="D14" s="9">
        <v>141.73</v>
      </c>
      <c r="E14" s="9">
        <v>55.7</v>
      </c>
      <c r="F14" s="9">
        <v>86.03</v>
      </c>
      <c r="G14" s="9">
        <f t="shared" si="2"/>
        <v>34.44</v>
      </c>
      <c r="H14" s="9">
        <v>3.74</v>
      </c>
      <c r="I14" s="9">
        <v>30.7</v>
      </c>
      <c r="J14" s="9">
        <f>K14+L14</f>
        <v>-0.5141</v>
      </c>
      <c r="K14" s="9"/>
      <c r="L14" s="9">
        <v>-0.5141</v>
      </c>
      <c r="M14" s="9">
        <v>175.6593</v>
      </c>
      <c r="N14" s="9">
        <v>59.4393</v>
      </c>
      <c r="O14" s="9">
        <v>116.22</v>
      </c>
      <c r="P14" s="9">
        <v>164.991</v>
      </c>
      <c r="Q14" s="9">
        <v>52.7621</v>
      </c>
      <c r="R14" s="9">
        <v>112.2289</v>
      </c>
    </row>
    <row r="15" ht="20" customHeight="1" spans="1:18">
      <c r="A15" s="2"/>
      <c r="B15" s="2"/>
      <c r="C15" s="8" t="s">
        <v>33</v>
      </c>
      <c r="D15" s="9">
        <f>E15+F15</f>
        <v>5.86</v>
      </c>
      <c r="E15" s="9">
        <v>0.9</v>
      </c>
      <c r="F15" s="9">
        <v>4.96</v>
      </c>
      <c r="G15" s="9">
        <f t="shared" si="2"/>
        <v>0.8</v>
      </c>
      <c r="H15" s="9">
        <v>0.3</v>
      </c>
      <c r="I15" s="9">
        <v>0.5</v>
      </c>
      <c r="J15" s="9">
        <f>K15+L15</f>
        <v>-0.28</v>
      </c>
      <c r="K15" s="9"/>
      <c r="L15" s="9">
        <v>-0.28</v>
      </c>
      <c r="M15" s="9">
        <v>6.38</v>
      </c>
      <c r="N15" s="9">
        <v>1.2</v>
      </c>
      <c r="O15" s="9">
        <v>5.18</v>
      </c>
      <c r="P15" s="9">
        <v>4.1489</v>
      </c>
      <c r="Q15" s="9">
        <v>1.09</v>
      </c>
      <c r="R15" s="9">
        <v>3.0589</v>
      </c>
    </row>
    <row r="16" ht="20" customHeight="1" spans="1:18">
      <c r="A16" s="2" t="s">
        <v>23</v>
      </c>
      <c r="B16" s="2" t="s">
        <v>34</v>
      </c>
      <c r="C16" s="8" t="s">
        <v>35</v>
      </c>
      <c r="D16" s="9">
        <f t="shared" ref="D16:D21" si="4">E16+F16</f>
        <v>63.8549</v>
      </c>
      <c r="E16" s="9">
        <v>39.789</v>
      </c>
      <c r="F16" s="9">
        <v>24.0659</v>
      </c>
      <c r="G16" s="9">
        <f t="shared" ref="G16:G21" si="5">H16+I16</f>
        <v>14.4793</v>
      </c>
      <c r="H16" s="9">
        <v>4.6793</v>
      </c>
      <c r="I16" s="9">
        <v>9.8</v>
      </c>
      <c r="J16" s="9">
        <f t="shared" ref="J16:J21" si="6">K16+L16</f>
        <v>-0.1959</v>
      </c>
      <c r="K16" s="9"/>
      <c r="L16" s="9">
        <v>-0.1959</v>
      </c>
      <c r="M16" s="9">
        <v>78.1383</v>
      </c>
      <c r="N16" s="9">
        <v>44.4683</v>
      </c>
      <c r="O16" s="9">
        <v>33.67</v>
      </c>
      <c r="P16" s="9">
        <v>68.7604</v>
      </c>
      <c r="Q16" s="9">
        <v>36.5754</v>
      </c>
      <c r="R16" s="9">
        <v>32.185</v>
      </c>
    </row>
    <row r="17" ht="20" customHeight="1" spans="1:18">
      <c r="A17" s="2" t="s">
        <v>23</v>
      </c>
      <c r="B17" s="2" t="s">
        <v>36</v>
      </c>
      <c r="C17" s="8" t="s">
        <v>37</v>
      </c>
      <c r="D17" s="9">
        <f t="shared" si="4"/>
        <v>34.3529</v>
      </c>
      <c r="E17" s="9">
        <v>12.2226</v>
      </c>
      <c r="F17" s="9">
        <v>22.1303</v>
      </c>
      <c r="G17" s="9">
        <f t="shared" si="5"/>
        <v>8.7178</v>
      </c>
      <c r="H17" s="9">
        <v>4.9178</v>
      </c>
      <c r="I17" s="9">
        <v>3.8</v>
      </c>
      <c r="J17" s="9">
        <f t="shared" si="6"/>
        <v>-0.2303</v>
      </c>
      <c r="K17" s="9"/>
      <c r="L17" s="9">
        <v>-0.2303</v>
      </c>
      <c r="M17" s="9">
        <v>42.8404</v>
      </c>
      <c r="N17" s="9">
        <v>17.1404</v>
      </c>
      <c r="O17" s="9">
        <v>25.7</v>
      </c>
      <c r="P17" s="9">
        <v>38.2483</v>
      </c>
      <c r="Q17" s="9">
        <v>14.298</v>
      </c>
      <c r="R17" s="9">
        <v>23.9503</v>
      </c>
    </row>
    <row r="18" ht="20" customHeight="1" spans="1:18">
      <c r="A18" s="2" t="s">
        <v>23</v>
      </c>
      <c r="B18" s="2" t="s">
        <v>38</v>
      </c>
      <c r="C18" s="8" t="s">
        <v>39</v>
      </c>
      <c r="D18" s="9">
        <f t="shared" si="4"/>
        <v>39.8952</v>
      </c>
      <c r="E18" s="9">
        <v>26.4271</v>
      </c>
      <c r="F18" s="9">
        <v>13.4681</v>
      </c>
      <c r="G18" s="9">
        <f t="shared" si="5"/>
        <v>15.3</v>
      </c>
      <c r="H18" s="9">
        <v>3.7</v>
      </c>
      <c r="I18" s="9">
        <v>11.6</v>
      </c>
      <c r="J18" s="9">
        <f t="shared" si="6"/>
        <v>-0.0581</v>
      </c>
      <c r="K18" s="9"/>
      <c r="L18" s="9">
        <v>-0.0581</v>
      </c>
      <c r="M18" s="9">
        <v>55.1371</v>
      </c>
      <c r="N18" s="9">
        <v>30.1271</v>
      </c>
      <c r="O18" s="9">
        <v>25.01</v>
      </c>
      <c r="P18" s="9">
        <v>50.4736</v>
      </c>
      <c r="Q18" s="9">
        <v>25.9555</v>
      </c>
      <c r="R18" s="9">
        <v>24.5181</v>
      </c>
    </row>
    <row r="19" ht="20" customHeight="1" spans="1:18">
      <c r="A19" s="2" t="s">
        <v>23</v>
      </c>
      <c r="B19" s="2" t="s">
        <v>40</v>
      </c>
      <c r="C19" s="8" t="s">
        <v>41</v>
      </c>
      <c r="D19" s="9">
        <f t="shared" si="4"/>
        <v>50.5976</v>
      </c>
      <c r="E19" s="9">
        <v>31.4878</v>
      </c>
      <c r="F19" s="9">
        <v>19.1098</v>
      </c>
      <c r="G19" s="9">
        <f t="shared" si="5"/>
        <v>7.705119</v>
      </c>
      <c r="H19" s="9">
        <v>3.105119</v>
      </c>
      <c r="I19" s="9">
        <v>4.6</v>
      </c>
      <c r="J19" s="9">
        <f t="shared" si="6"/>
        <v>-0.1898</v>
      </c>
      <c r="K19" s="9"/>
      <c r="L19" s="9">
        <v>-0.1898</v>
      </c>
      <c r="M19" s="9">
        <v>58.112919</v>
      </c>
      <c r="N19" s="9">
        <v>34.592919</v>
      </c>
      <c r="O19" s="9">
        <v>23.52</v>
      </c>
      <c r="P19" s="9">
        <v>47.6636</v>
      </c>
      <c r="Q19" s="9">
        <v>25.6578</v>
      </c>
      <c r="R19" s="9">
        <v>22.0058</v>
      </c>
    </row>
    <row r="20" ht="20" customHeight="1" spans="1:18">
      <c r="A20" s="2" t="s">
        <v>23</v>
      </c>
      <c r="B20" s="2" t="s">
        <v>42</v>
      </c>
      <c r="C20" s="8" t="s">
        <v>43</v>
      </c>
      <c r="D20" s="9">
        <f t="shared" si="4"/>
        <v>32.3589</v>
      </c>
      <c r="E20" s="9">
        <v>17.2294</v>
      </c>
      <c r="F20" s="9">
        <v>15.1295</v>
      </c>
      <c r="G20" s="9">
        <f t="shared" si="5"/>
        <v>19.8</v>
      </c>
      <c r="H20" s="9">
        <v>6.1</v>
      </c>
      <c r="I20" s="9">
        <v>13.7</v>
      </c>
      <c r="J20" s="9">
        <f t="shared" si="6"/>
        <v>-0.0995</v>
      </c>
      <c r="K20" s="9"/>
      <c r="L20" s="9">
        <v>-0.0995</v>
      </c>
      <c r="M20" s="9">
        <v>52.0594</v>
      </c>
      <c r="N20" s="9">
        <v>23.3294</v>
      </c>
      <c r="O20" s="9">
        <v>28.73</v>
      </c>
      <c r="P20" s="9">
        <v>47.4443</v>
      </c>
      <c r="Q20" s="9">
        <v>19.5252</v>
      </c>
      <c r="R20" s="9">
        <v>27.9191</v>
      </c>
    </row>
    <row r="21" ht="20" customHeight="1" spans="1:18">
      <c r="A21" s="2" t="s">
        <v>23</v>
      </c>
      <c r="B21" s="2" t="s">
        <v>44</v>
      </c>
      <c r="C21" s="8" t="s">
        <v>45</v>
      </c>
      <c r="D21" s="9">
        <f t="shared" si="4"/>
        <v>19.6457</v>
      </c>
      <c r="E21" s="9">
        <v>9.9857</v>
      </c>
      <c r="F21" s="9">
        <v>9.66</v>
      </c>
      <c r="G21" s="9">
        <f t="shared" si="5"/>
        <v>8.1</v>
      </c>
      <c r="H21" s="9">
        <v>2.5</v>
      </c>
      <c r="I21" s="9">
        <v>5.6</v>
      </c>
      <c r="J21" s="9">
        <f t="shared" si="6"/>
        <v>-0.06</v>
      </c>
      <c r="K21" s="9"/>
      <c r="L21" s="9">
        <v>-0.06</v>
      </c>
      <c r="M21" s="9">
        <v>27.6857</v>
      </c>
      <c r="N21" s="9">
        <v>12.4857</v>
      </c>
      <c r="O21" s="9">
        <v>15.2</v>
      </c>
      <c r="P21" s="9">
        <v>25.7717</v>
      </c>
      <c r="Q21" s="9">
        <v>11.0397</v>
      </c>
      <c r="R21" s="9">
        <v>14.732</v>
      </c>
    </row>
  </sheetData>
  <mergeCells count="8">
    <mergeCell ref="C5:R5"/>
    <mergeCell ref="Q6:R6"/>
    <mergeCell ref="D7:F7"/>
    <mergeCell ref="G7:I7"/>
    <mergeCell ref="J7:L7"/>
    <mergeCell ref="M7:O7"/>
    <mergeCell ref="P7:R7"/>
    <mergeCell ref="C7:C8"/>
  </mergeCells>
  <pageMargins left="0.707638888888889" right="0.354166666666667" top="0.629166666666667" bottom="0.26875" header="0" footer="0"/>
  <pageSetup paperSize="9" scale="93" fitToHeight="0" orientation="landscape"/>
  <headerFooter/>
  <ignoredErrors>
    <ignoredError sqref="G13 J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2023-08-14T09:44:25Z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